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yscouts-my.sharepoint.com/personal/kbrunner_scouting_org/Documents/Development &amp; Marketing/Marketing/Program/"/>
    </mc:Choice>
  </mc:AlternateContent>
  <xr:revisionPtr revIDLastSave="0" documentId="8_{DF2F5040-8DCD-4EAD-941F-31030AA5C491}" xr6:coauthVersionLast="47" xr6:coauthVersionMax="47" xr10:uidLastSave="{00000000-0000-0000-0000-000000000000}"/>
  <bookViews>
    <workbookView xWindow="-120" yWindow="-120" windowWidth="21840" windowHeight="13140" xr2:uid="{B208921E-1EC0-49CB-823C-D2BDA1AC87FC}"/>
  </bookViews>
  <sheets>
    <sheet name="Troop" sheetId="1" r:id="rId1"/>
  </sheets>
  <definedNames>
    <definedName name="_xlnm.Print_Area" localSheetId="0">Troop!$A$1:$H$94</definedName>
    <definedName name="_xlnm.Print_Titles" localSheetId="0">Troop!$14:$16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0" i="1" l="1"/>
  <c r="H21" i="1"/>
  <c r="H82" i="1"/>
  <c r="H81" i="1"/>
  <c r="H80" i="1"/>
  <c r="H85" i="1" s="1"/>
  <c r="H74" i="1"/>
  <c r="H73" i="1"/>
  <c r="H72" i="1"/>
  <c r="H69" i="1"/>
  <c r="H68" i="1"/>
  <c r="H67" i="1"/>
  <c r="H64" i="1"/>
  <c r="H63" i="1"/>
  <c r="H62" i="1"/>
  <c r="H59" i="1"/>
  <c r="H58" i="1"/>
  <c r="H57" i="1"/>
  <c r="H56" i="1"/>
  <c r="H52" i="1"/>
  <c r="H51" i="1"/>
  <c r="H50" i="1"/>
  <c r="H49" i="1"/>
  <c r="H46" i="1"/>
  <c r="H45" i="1"/>
  <c r="H44" i="1"/>
  <c r="H43" i="1"/>
  <c r="H42" i="1"/>
  <c r="H41" i="1"/>
  <c r="H38" i="1"/>
  <c r="H37" i="1"/>
  <c r="H36" i="1"/>
  <c r="H35" i="1"/>
  <c r="H34" i="1"/>
  <c r="H33" i="1"/>
  <c r="H29" i="1"/>
  <c r="F27" i="1"/>
  <c r="H27" i="1" s="1"/>
  <c r="H25" i="1"/>
  <c r="H24" i="1"/>
  <c r="H23" i="1"/>
  <c r="H22" i="1"/>
  <c r="H20" i="1"/>
  <c r="H77" i="1" l="1"/>
  <c r="H87" i="1" s="1"/>
  <c r="D90" i="1" s="1"/>
  <c r="D93" i="1" s="1"/>
  <c r="H93" i="1" s="1"/>
</calcChain>
</file>

<file path=xl/sharedStrings.xml><?xml version="1.0" encoding="utf-8"?>
<sst xmlns="http://schemas.openxmlformats.org/spreadsheetml/2006/main" count="186" uniqueCount="96">
  <si>
    <t>TROOP OPERATING BUDGET</t>
  </si>
  <si>
    <t>Unit Detail:</t>
  </si>
  <si>
    <t>Date budget Completed</t>
  </si>
  <si>
    <t>Troop No.</t>
  </si>
  <si>
    <t>Scoutmaster</t>
  </si>
  <si>
    <t>Distirct</t>
  </si>
  <si>
    <t>Asst. Cubmaster</t>
  </si>
  <si>
    <t>Committee Chairperson</t>
  </si>
  <si>
    <t>Treasurer</t>
  </si>
  <si>
    <t>Projected No. of Scouts</t>
  </si>
  <si>
    <t>Popcorn Chairperson</t>
  </si>
  <si>
    <t>Projected No. of registered adults</t>
  </si>
  <si>
    <t>Camp Card Chairperson</t>
  </si>
  <si>
    <t>Actual Budget</t>
  </si>
  <si>
    <t>Actual Cost Per Person</t>
  </si>
  <si>
    <t>No. of Scouts/Adults</t>
  </si>
  <si>
    <t>Total Unit Cost</t>
  </si>
  <si>
    <t>PROGRAM EXPENSES</t>
  </si>
  <si>
    <t>Registraton Fees (1) - Youth</t>
  </si>
  <si>
    <r>
      <t xml:space="preserve">Total Youth @ $66 </t>
    </r>
    <r>
      <rPr>
        <u/>
        <sz val="11"/>
        <color theme="1"/>
        <rFont val="Calibri"/>
        <family val="2"/>
        <scheme val="minor"/>
      </rPr>
      <t>ea.</t>
    </r>
  </si>
  <si>
    <t>$</t>
  </si>
  <si>
    <t>New Youth One-Time New Application Fee  
(1st Time Applicants only)</t>
  </si>
  <si>
    <r>
      <t xml:space="preserve">Total Youth @ $25 </t>
    </r>
    <r>
      <rPr>
        <u/>
        <sz val="11"/>
        <color theme="1"/>
        <rFont val="Calibri"/>
        <family val="2"/>
        <scheme val="minor"/>
      </rPr>
      <t>ea.</t>
    </r>
  </si>
  <si>
    <t>Registraton Fees (1) - Adults</t>
  </si>
  <si>
    <r>
      <t xml:space="preserve">Total adults @ $42 </t>
    </r>
    <r>
      <rPr>
        <u/>
        <sz val="11"/>
        <color theme="1"/>
        <rFont val="Calibri"/>
        <family val="2"/>
        <scheme val="minor"/>
      </rPr>
      <t>ea.</t>
    </r>
  </si>
  <si>
    <t>Annual Unit Charter Fee (2)</t>
  </si>
  <si>
    <t>Yearly flat fee @ $75</t>
  </si>
  <si>
    <r>
      <t xml:space="preserve">Boys Life </t>
    </r>
    <r>
      <rPr>
        <sz val="11"/>
        <color theme="1"/>
        <rFont val="Calibri"/>
        <family val="2"/>
        <scheme val="minor"/>
      </rPr>
      <t xml:space="preserve"> (3)</t>
    </r>
  </si>
  <si>
    <r>
      <t xml:space="preserve">Total Subscriptions at $12.00 </t>
    </r>
    <r>
      <rPr>
        <u/>
        <sz val="11"/>
        <color theme="1"/>
        <rFont val="Calibri"/>
        <family val="2"/>
        <scheme val="minor"/>
      </rPr>
      <t>ea.</t>
    </r>
  </si>
  <si>
    <t>Local Insurance Fee (4)</t>
  </si>
  <si>
    <r>
      <t xml:space="preserve">Total youth + adults @ $5.50 </t>
    </r>
    <r>
      <rPr>
        <u/>
        <sz val="11"/>
        <color theme="1"/>
        <rFont val="Calibri"/>
        <family val="2"/>
        <scheme val="minor"/>
      </rPr>
      <t>ea.</t>
    </r>
  </si>
  <si>
    <t>Advancement (5)</t>
  </si>
  <si>
    <t>Ideally, 100% of youth included in badges &amp; ranks</t>
  </si>
  <si>
    <t>Camping Trips (6)</t>
  </si>
  <si>
    <t>Location</t>
  </si>
  <si>
    <t>(1) Camping trip</t>
  </si>
  <si>
    <t>(2) Camping trip</t>
  </si>
  <si>
    <t>(3) Camping trip</t>
  </si>
  <si>
    <t>(4) Camping trip</t>
  </si>
  <si>
    <t>(5) Camping trip</t>
  </si>
  <si>
    <t>(6) Camping trip</t>
  </si>
  <si>
    <t>Council/District Events (7)</t>
  </si>
  <si>
    <t>Location/Description</t>
  </si>
  <si>
    <t>(1) Camporee</t>
  </si>
  <si>
    <t>(2) Camporee</t>
  </si>
  <si>
    <t>Merit Badge Challenge</t>
  </si>
  <si>
    <t>(1) Day Trip</t>
  </si>
  <si>
    <t>(1) Other Activity</t>
  </si>
  <si>
    <t>(2) Other Activity</t>
  </si>
  <si>
    <t>Supplies/Equipment (8)</t>
  </si>
  <si>
    <t>Scouts BSA Handbook</t>
  </si>
  <si>
    <t>One for each new youth</t>
  </si>
  <si>
    <t>Meeting Supplies</t>
  </si>
  <si>
    <t>Supplies for weekly meetings</t>
  </si>
  <si>
    <t>Unit Equipment Purchases</t>
  </si>
  <si>
    <t>Replacement of worn out equipment</t>
  </si>
  <si>
    <t>Leader Recognition</t>
  </si>
  <si>
    <t>Thank yous, veteran/training awards</t>
  </si>
  <si>
    <t>Summer Camp Options (9)</t>
  </si>
  <si>
    <t>In Council</t>
  </si>
  <si>
    <t>Summer Camp Youth</t>
  </si>
  <si>
    <t>Summer Camp Adults</t>
  </si>
  <si>
    <t>National Youth Leadership Training</t>
  </si>
  <si>
    <t>NYLT/Summer Camp Seconds Credit</t>
  </si>
  <si>
    <t>Out of Council</t>
  </si>
  <si>
    <t>Adult Leader Training (10)</t>
  </si>
  <si>
    <t>In-Person Leader Training</t>
  </si>
  <si>
    <t>(Position specific, Wilderness 1st Aid, etc.)</t>
  </si>
  <si>
    <t>Scouting U</t>
  </si>
  <si>
    <t>Woodbadge</t>
  </si>
  <si>
    <t>Scout Financial Assistance (For families in need) (10)</t>
  </si>
  <si>
    <r>
      <t xml:space="preserve">$300 </t>
    </r>
    <r>
      <rPr>
        <i/>
        <sz val="11"/>
        <color theme="1"/>
        <rFont val="Calibri"/>
        <family val="2"/>
        <scheme val="minor"/>
      </rPr>
      <t>(for 3 New Scouts)</t>
    </r>
  </si>
  <si>
    <t>Reserve fund (Registration Scholarship) (11)</t>
  </si>
  <si>
    <r>
      <t>$100(</t>
    </r>
    <r>
      <rPr>
        <i/>
        <sz val="11"/>
        <color theme="1"/>
        <rFont val="Calibri"/>
        <family val="2"/>
        <scheme val="minor"/>
      </rPr>
      <t>for 1 New Scout)</t>
    </r>
  </si>
  <si>
    <t>Other Expenses (Contingencey funds) (12)</t>
  </si>
  <si>
    <t>A) TOTAL UNIT BUDGETED PROGRAM EXPENSES</t>
  </si>
  <si>
    <t>INCOME</t>
  </si>
  <si>
    <t>Annual Dues</t>
  </si>
  <si>
    <t>Surplus from prior year (beginning fund balance)</t>
  </si>
  <si>
    <t>Other income source (parent payments, etc.)</t>
  </si>
  <si>
    <t>B) INCOME SUBTOTAL</t>
  </si>
  <si>
    <t>C) TOTAL FUNDRAISING NEED (A minus B)</t>
  </si>
  <si>
    <t>FUNDRAISING TROOP BUDGET (Should equal C above)</t>
  </si>
  <si>
    <t>Need</t>
  </si>
  <si>
    <t>x</t>
  </si>
  <si>
    <t>Commission                                                                          =</t>
  </si>
  <si>
    <t>=</t>
  </si>
  <si>
    <t>Troop Total</t>
  </si>
  <si>
    <t>FUNDRAISING GOAL PER SCOUT</t>
  </si>
  <si>
    <t>Troop Goal</t>
  </si>
  <si>
    <t>/</t>
  </si>
  <si>
    <t>No. of Cub Scouts                                                             =</t>
  </si>
  <si>
    <t>Cub Scout Goal</t>
  </si>
  <si>
    <t>New Scout Registration Fee- partial year $5.50 x # months</t>
  </si>
  <si>
    <r>
      <t xml:space="preserve">Prorated fee @ $5.50/month </t>
    </r>
    <r>
      <rPr>
        <u/>
        <sz val="11"/>
        <color theme="1"/>
        <rFont val="Calibri"/>
        <family val="2"/>
        <scheme val="minor"/>
      </rPr>
      <t>ea.</t>
    </r>
  </si>
  <si>
    <t>[Enter # of months]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</si>
</sst>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4" fontId="0" fillId="0" borderId="1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0" fontId="0" fillId="0" borderId="1" xfId="0" applyBorder="1" applyProtection="1">
      <protection locked="0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 wrapText="1"/>
    </xf>
    <xf numFmtId="0" fontId="1" fillId="0" borderId="0" xfId="0" applyFont="1"/>
    <xf numFmtId="4" fontId="0" fillId="0" borderId="4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4" fontId="0" fillId="0" borderId="4" xfId="0" applyNumberFormat="1" applyBorder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" fontId="0" fillId="0" borderId="5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4" fontId="0" fillId="0" borderId="5" xfId="0" applyNumberFormat="1" applyBorder="1" applyAlignment="1">
      <alignment vertical="center"/>
    </xf>
    <xf numFmtId="0" fontId="0" fillId="0" borderId="0" xfId="0" applyAlignment="1">
      <alignment vertical="center"/>
    </xf>
    <xf numFmtId="4" fontId="0" fillId="0" borderId="5" xfId="0" applyNumberFormat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4" fontId="0" fillId="0" borderId="5" xfId="0" applyNumberFormat="1" applyBorder="1"/>
    <xf numFmtId="0" fontId="0" fillId="3" borderId="6" xfId="0" applyFill="1" applyBorder="1" applyAlignment="1">
      <alignment horizontal="center"/>
    </xf>
    <xf numFmtId="0" fontId="6" fillId="0" borderId="0" xfId="0" applyFont="1"/>
    <xf numFmtId="4" fontId="0" fillId="0" borderId="0" xfId="0" applyNumberFormat="1" applyProtection="1">
      <protection locked="0"/>
    </xf>
    <xf numFmtId="4" fontId="0" fillId="0" borderId="0" xfId="0" applyNumberForma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3" borderId="0" xfId="0" applyFill="1" applyAlignment="1">
      <alignment horizontal="center"/>
    </xf>
    <xf numFmtId="0" fontId="6" fillId="0" borderId="0" xfId="0" applyFont="1" applyAlignment="1">
      <alignment horizontal="left"/>
    </xf>
    <xf numFmtId="6" fontId="0" fillId="0" borderId="0" xfId="0" applyNumberFormat="1" applyAlignment="1">
      <alignment horizontal="left"/>
    </xf>
    <xf numFmtId="4" fontId="0" fillId="0" borderId="6" xfId="0" applyNumberFormat="1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6" fontId="0" fillId="0" borderId="0" xfId="0" applyNumberFormat="1" applyAlignment="1">
      <alignment horizontal="center"/>
    </xf>
    <xf numFmtId="6" fontId="8" fillId="0" borderId="0" xfId="0" applyNumberFormat="1" applyFont="1" applyAlignment="1">
      <alignment horizontal="left"/>
    </xf>
    <xf numFmtId="6" fontId="6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6" fontId="0" fillId="0" borderId="1" xfId="0" applyNumberFormat="1" applyBorder="1" applyAlignment="1">
      <alignment horizontal="left"/>
    </xf>
    <xf numFmtId="0" fontId="0" fillId="0" borderId="1" xfId="0" applyBorder="1"/>
    <xf numFmtId="164" fontId="0" fillId="0" borderId="4" xfId="0" applyNumberFormat="1" applyBorder="1" applyAlignment="1" applyProtection="1">
      <alignment horizontal="center"/>
      <protection locked="0"/>
    </xf>
    <xf numFmtId="0" fontId="8" fillId="0" borderId="0" xfId="0" applyFont="1"/>
    <xf numFmtId="0" fontId="8" fillId="0" borderId="0" xfId="0" quotePrefix="1" applyFont="1"/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right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4" fontId="9" fillId="0" borderId="4" xfId="0" applyNumberFormat="1" applyFont="1" applyBorder="1" applyProtection="1">
      <protection locked="0"/>
    </xf>
    <xf numFmtId="4" fontId="0" fillId="0" borderId="4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AAC6B-BCED-485F-8262-017485F229C1}">
  <sheetPr>
    <pageSetUpPr fitToPage="1"/>
  </sheetPr>
  <dimension ref="A1:H94"/>
  <sheetViews>
    <sheetView tabSelected="1" topLeftCell="A67" workbookViewId="0">
      <selection activeCell="F91" sqref="F91"/>
    </sheetView>
  </sheetViews>
  <sheetFormatPr defaultRowHeight="15" x14ac:dyDescent="0.25"/>
  <cols>
    <col min="1" max="1" width="48.42578125" bestFit="1" customWidth="1"/>
    <col min="2" max="2" width="29.85546875" style="2" bestFit="1" customWidth="1"/>
    <col min="3" max="3" width="2" bestFit="1" customWidth="1"/>
    <col min="4" max="4" width="19.7109375" customWidth="1"/>
    <col min="5" max="5" width="2" bestFit="1" customWidth="1"/>
    <col min="6" max="6" width="24.85546875" customWidth="1"/>
    <col min="7" max="7" width="2" bestFit="1" customWidth="1"/>
    <col min="8" max="8" width="20" bestFit="1" customWidth="1"/>
  </cols>
  <sheetData>
    <row r="1" spans="1:8" ht="1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</row>
    <row r="2" spans="1:8" ht="15" customHeight="1" x14ac:dyDescent="0.25">
      <c r="A2" s="55"/>
      <c r="B2" s="55"/>
      <c r="C2" s="55"/>
      <c r="D2" s="55"/>
      <c r="E2" s="55"/>
      <c r="F2" s="55"/>
      <c r="G2" s="55"/>
      <c r="H2" s="55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.75" thickBot="1" x14ac:dyDescent="0.3">
      <c r="A4" t="s">
        <v>1</v>
      </c>
      <c r="F4" t="s">
        <v>2</v>
      </c>
      <c r="H4" s="3"/>
    </row>
    <row r="5" spans="1:8" ht="15.75" thickBot="1" x14ac:dyDescent="0.3">
      <c r="F5" t="s">
        <v>3</v>
      </c>
      <c r="H5" s="4"/>
    </row>
    <row r="6" spans="1:8" ht="15.75" thickBot="1" x14ac:dyDescent="0.3">
      <c r="A6" t="s">
        <v>4</v>
      </c>
      <c r="B6" s="5"/>
      <c r="F6" t="s">
        <v>5</v>
      </c>
      <c r="H6" s="4"/>
    </row>
    <row r="7" spans="1:8" ht="15.75" thickBot="1" x14ac:dyDescent="0.3">
      <c r="A7" t="s">
        <v>6</v>
      </c>
      <c r="B7" s="6"/>
      <c r="H7" s="7"/>
    </row>
    <row r="8" spans="1:8" ht="15.75" thickBot="1" x14ac:dyDescent="0.3">
      <c r="A8" t="s">
        <v>7</v>
      </c>
      <c r="B8" s="6"/>
      <c r="H8" s="7"/>
    </row>
    <row r="9" spans="1:8" ht="15.75" thickBot="1" x14ac:dyDescent="0.3">
      <c r="A9" t="s">
        <v>8</v>
      </c>
      <c r="B9" s="6"/>
      <c r="F9" s="8" t="s">
        <v>9</v>
      </c>
      <c r="H9" s="9"/>
    </row>
    <row r="10" spans="1:8" ht="15.75" thickBot="1" x14ac:dyDescent="0.3">
      <c r="A10" t="s">
        <v>10</v>
      </c>
      <c r="B10" s="6"/>
      <c r="F10" s="56" t="s">
        <v>11</v>
      </c>
      <c r="H10" s="57"/>
    </row>
    <row r="11" spans="1:8" ht="15.75" thickBot="1" x14ac:dyDescent="0.3">
      <c r="A11" t="s">
        <v>12</v>
      </c>
      <c r="B11" s="6"/>
      <c r="F11" s="56"/>
      <c r="H11" s="58"/>
    </row>
    <row r="14" spans="1:8" x14ac:dyDescent="0.25">
      <c r="A14" s="10"/>
      <c r="C14" s="11"/>
      <c r="E14" s="11"/>
      <c r="F14" s="11" t="s">
        <v>13</v>
      </c>
      <c r="G14" s="11"/>
    </row>
    <row r="15" spans="1:8" x14ac:dyDescent="0.25">
      <c r="A15" s="10"/>
      <c r="C15" s="12"/>
      <c r="E15" s="12"/>
      <c r="F15" s="12"/>
      <c r="G15" s="12"/>
    </row>
    <row r="16" spans="1:8" ht="30" x14ac:dyDescent="0.25">
      <c r="A16" s="10"/>
      <c r="C16" s="10"/>
      <c r="D16" s="13" t="s">
        <v>14</v>
      </c>
      <c r="E16" s="10"/>
      <c r="F16" s="10" t="s">
        <v>15</v>
      </c>
      <c r="G16" s="10"/>
      <c r="H16" s="10" t="s">
        <v>16</v>
      </c>
    </row>
    <row r="17" spans="1:8" x14ac:dyDescent="0.25">
      <c r="C17" s="10"/>
      <c r="E17" s="10"/>
      <c r="F17" s="10"/>
      <c r="G17" s="10"/>
    </row>
    <row r="18" spans="1:8" x14ac:dyDescent="0.25">
      <c r="A18" s="14" t="s">
        <v>17</v>
      </c>
      <c r="C18" s="10"/>
      <c r="E18" s="10"/>
      <c r="F18" s="10"/>
      <c r="G18" s="10"/>
    </row>
    <row r="19" spans="1:8" x14ac:dyDescent="0.25">
      <c r="A19" s="14"/>
      <c r="C19" s="10"/>
      <c r="E19" s="10"/>
      <c r="F19" s="10"/>
      <c r="G19" s="10"/>
    </row>
    <row r="20" spans="1:8" x14ac:dyDescent="0.25">
      <c r="A20" t="s">
        <v>18</v>
      </c>
      <c r="B20" s="2" t="s">
        <v>19</v>
      </c>
      <c r="C20" s="10" t="s">
        <v>20</v>
      </c>
      <c r="D20" s="15">
        <v>66</v>
      </c>
      <c r="E20" s="16"/>
      <c r="F20" s="17"/>
      <c r="G20" s="10" t="s">
        <v>20</v>
      </c>
      <c r="H20" s="18">
        <f>D20*F20</f>
        <v>0</v>
      </c>
    </row>
    <row r="21" spans="1:8" x14ac:dyDescent="0.25">
      <c r="A21" t="s">
        <v>93</v>
      </c>
      <c r="B21" s="2" t="s">
        <v>94</v>
      </c>
      <c r="C21" s="10"/>
      <c r="D21" s="60" t="s">
        <v>95</v>
      </c>
      <c r="E21" s="16"/>
      <c r="F21" s="17"/>
      <c r="G21" s="10" t="s">
        <v>20</v>
      </c>
      <c r="H21" s="61" t="str">
        <f>IFERROR(D21*5.5*F21,"0.00")</f>
        <v>0.00</v>
      </c>
    </row>
    <row r="22" spans="1:8" s="26" customFormat="1" ht="30" x14ac:dyDescent="0.25">
      <c r="A22" s="19" t="s">
        <v>21</v>
      </c>
      <c r="B22" s="20" t="s">
        <v>22</v>
      </c>
      <c r="C22" s="21" t="s">
        <v>20</v>
      </c>
      <c r="D22" s="22">
        <v>25</v>
      </c>
      <c r="E22" s="23"/>
      <c r="F22" s="24"/>
      <c r="G22" s="21" t="s">
        <v>20</v>
      </c>
      <c r="H22" s="25">
        <f t="shared" ref="H22:H74" si="0">D22*F22</f>
        <v>0</v>
      </c>
    </row>
    <row r="23" spans="1:8" x14ac:dyDescent="0.25">
      <c r="A23" t="s">
        <v>23</v>
      </c>
      <c r="B23" s="2" t="s">
        <v>24</v>
      </c>
      <c r="C23" s="10" t="s">
        <v>20</v>
      </c>
      <c r="D23" s="27">
        <v>42</v>
      </c>
      <c r="E23" s="16"/>
      <c r="F23" s="28"/>
      <c r="G23" s="10" t="s">
        <v>20</v>
      </c>
      <c r="H23" s="29">
        <f t="shared" si="0"/>
        <v>0</v>
      </c>
    </row>
    <row r="24" spans="1:8" x14ac:dyDescent="0.25">
      <c r="A24" t="s">
        <v>25</v>
      </c>
      <c r="B24" s="2" t="s">
        <v>26</v>
      </c>
      <c r="C24" s="10" t="s">
        <v>20</v>
      </c>
      <c r="D24" s="27">
        <v>75</v>
      </c>
      <c r="E24" s="10"/>
      <c r="F24" s="30"/>
      <c r="G24" s="10" t="s">
        <v>20</v>
      </c>
      <c r="H24" s="29">
        <f>D24</f>
        <v>75</v>
      </c>
    </row>
    <row r="25" spans="1:8" x14ac:dyDescent="0.25">
      <c r="A25" s="31" t="s">
        <v>27</v>
      </c>
      <c r="B25" s="2" t="s">
        <v>28</v>
      </c>
      <c r="C25" s="10" t="s">
        <v>20</v>
      </c>
      <c r="D25" s="27">
        <v>12</v>
      </c>
      <c r="E25" s="16"/>
      <c r="F25" s="17"/>
      <c r="G25" s="10" t="s">
        <v>20</v>
      </c>
      <c r="H25" s="29">
        <f t="shared" si="0"/>
        <v>0</v>
      </c>
    </row>
    <row r="26" spans="1:8" x14ac:dyDescent="0.25">
      <c r="C26" s="10"/>
      <c r="D26" s="32"/>
      <c r="E26" s="16"/>
      <c r="F26" s="16"/>
      <c r="G26" s="10"/>
      <c r="H26" s="33"/>
    </row>
    <row r="27" spans="1:8" x14ac:dyDescent="0.25">
      <c r="A27" t="s">
        <v>29</v>
      </c>
      <c r="B27" s="2" t="s">
        <v>30</v>
      </c>
      <c r="C27" s="10" t="s">
        <v>20</v>
      </c>
      <c r="D27" s="15">
        <v>5.5</v>
      </c>
      <c r="E27" s="16"/>
      <c r="F27" s="17">
        <f>F20+F23</f>
        <v>0</v>
      </c>
      <c r="G27" s="10" t="s">
        <v>20</v>
      </c>
      <c r="H27" s="18">
        <f t="shared" si="0"/>
        <v>0</v>
      </c>
    </row>
    <row r="28" spans="1:8" x14ac:dyDescent="0.25">
      <c r="C28" s="10"/>
      <c r="D28" s="32"/>
      <c r="E28" s="16"/>
      <c r="F28" s="16"/>
      <c r="G28" s="10"/>
      <c r="H28" s="33"/>
    </row>
    <row r="29" spans="1:8" x14ac:dyDescent="0.25">
      <c r="A29" t="s">
        <v>31</v>
      </c>
      <c r="B29" s="59" t="s">
        <v>32</v>
      </c>
      <c r="C29" s="10" t="s">
        <v>20</v>
      </c>
      <c r="D29" s="15"/>
      <c r="E29" s="16"/>
      <c r="F29" s="17"/>
      <c r="G29" s="10" t="s">
        <v>20</v>
      </c>
      <c r="H29" s="18">
        <f t="shared" si="0"/>
        <v>0</v>
      </c>
    </row>
    <row r="30" spans="1:8" x14ac:dyDescent="0.25">
      <c r="B30" s="59"/>
    </row>
    <row r="31" spans="1:8" x14ac:dyDescent="0.25">
      <c r="A31" s="34"/>
      <c r="B31"/>
      <c r="C31" s="10"/>
      <c r="D31" s="33"/>
      <c r="E31" s="10"/>
      <c r="F31" s="10"/>
      <c r="G31" s="10"/>
      <c r="H31" s="33"/>
    </row>
    <row r="32" spans="1:8" x14ac:dyDescent="0.25">
      <c r="A32" t="s">
        <v>33</v>
      </c>
      <c r="B32" s="2" t="s">
        <v>34</v>
      </c>
      <c r="C32" s="10"/>
      <c r="D32" s="33"/>
      <c r="E32" s="10"/>
      <c r="F32" s="10"/>
      <c r="G32" s="10"/>
      <c r="H32" s="33"/>
    </row>
    <row r="33" spans="1:8" x14ac:dyDescent="0.25">
      <c r="A33" s="35" t="s">
        <v>35</v>
      </c>
      <c r="B33" s="36"/>
      <c r="C33" s="10" t="s">
        <v>20</v>
      </c>
      <c r="D33" s="15"/>
      <c r="E33" s="16"/>
      <c r="F33" s="17"/>
      <c r="G33" s="10" t="s">
        <v>20</v>
      </c>
      <c r="H33" s="18">
        <f t="shared" si="0"/>
        <v>0</v>
      </c>
    </row>
    <row r="34" spans="1:8" x14ac:dyDescent="0.25">
      <c r="A34" s="35" t="s">
        <v>36</v>
      </c>
      <c r="B34" s="37"/>
      <c r="C34" s="10" t="s">
        <v>20</v>
      </c>
      <c r="D34" s="27"/>
      <c r="E34" s="16"/>
      <c r="F34" s="28"/>
      <c r="G34" s="10" t="s">
        <v>20</v>
      </c>
      <c r="H34" s="18">
        <f t="shared" si="0"/>
        <v>0</v>
      </c>
    </row>
    <row r="35" spans="1:8" x14ac:dyDescent="0.25">
      <c r="A35" s="35" t="s">
        <v>37</v>
      </c>
      <c r="B35" s="37"/>
      <c r="C35" s="10" t="s">
        <v>20</v>
      </c>
      <c r="D35" s="27"/>
      <c r="E35" s="16"/>
      <c r="F35" s="28"/>
      <c r="G35" s="10" t="s">
        <v>20</v>
      </c>
      <c r="H35" s="18">
        <f t="shared" si="0"/>
        <v>0</v>
      </c>
    </row>
    <row r="36" spans="1:8" x14ac:dyDescent="0.25">
      <c r="A36" s="35" t="s">
        <v>38</v>
      </c>
      <c r="B36" s="37"/>
      <c r="C36" s="10" t="s">
        <v>20</v>
      </c>
      <c r="D36" s="27"/>
      <c r="E36" s="16"/>
      <c r="F36" s="28"/>
      <c r="G36" s="10" t="s">
        <v>20</v>
      </c>
      <c r="H36" s="18">
        <f t="shared" si="0"/>
        <v>0</v>
      </c>
    </row>
    <row r="37" spans="1:8" x14ac:dyDescent="0.25">
      <c r="A37" s="35" t="s">
        <v>39</v>
      </c>
      <c r="B37" s="37"/>
      <c r="C37" s="10" t="s">
        <v>20</v>
      </c>
      <c r="D37" s="27"/>
      <c r="E37" s="16"/>
      <c r="F37" s="28"/>
      <c r="G37" s="10" t="s">
        <v>20</v>
      </c>
      <c r="H37" s="18">
        <f t="shared" si="0"/>
        <v>0</v>
      </c>
    </row>
    <row r="38" spans="1:8" x14ac:dyDescent="0.25">
      <c r="A38" s="35" t="s">
        <v>40</v>
      </c>
      <c r="B38" s="37"/>
      <c r="C38" s="10" t="s">
        <v>20</v>
      </c>
      <c r="D38" s="27"/>
      <c r="E38" s="16"/>
      <c r="F38" s="28"/>
      <c r="G38" s="10" t="s">
        <v>20</v>
      </c>
      <c r="H38" s="18">
        <f t="shared" si="0"/>
        <v>0</v>
      </c>
    </row>
    <row r="39" spans="1:8" x14ac:dyDescent="0.25">
      <c r="C39" s="10"/>
      <c r="D39" s="32"/>
      <c r="E39" s="16"/>
      <c r="F39" s="16"/>
      <c r="G39" s="10"/>
      <c r="H39" s="33"/>
    </row>
    <row r="40" spans="1:8" x14ac:dyDescent="0.25">
      <c r="A40" s="2" t="s">
        <v>41</v>
      </c>
      <c r="B40" s="2" t="s">
        <v>42</v>
      </c>
      <c r="C40" s="10"/>
      <c r="D40" s="32"/>
      <c r="E40" s="16"/>
      <c r="F40" s="16"/>
      <c r="G40" s="10"/>
      <c r="H40" s="33"/>
    </row>
    <row r="41" spans="1:8" x14ac:dyDescent="0.25">
      <c r="A41" s="35" t="s">
        <v>43</v>
      </c>
      <c r="B41" s="36"/>
      <c r="C41" s="10" t="s">
        <v>20</v>
      </c>
      <c r="D41" s="15"/>
      <c r="E41" s="16"/>
      <c r="F41" s="17"/>
      <c r="G41" s="10" t="s">
        <v>20</v>
      </c>
      <c r="H41" s="18">
        <f t="shared" si="0"/>
        <v>0</v>
      </c>
    </row>
    <row r="42" spans="1:8" x14ac:dyDescent="0.25">
      <c r="A42" s="35" t="s">
        <v>44</v>
      </c>
      <c r="B42" s="37"/>
      <c r="C42" s="10" t="s">
        <v>20</v>
      </c>
      <c r="D42" s="27"/>
      <c r="E42" s="16"/>
      <c r="F42" s="28"/>
      <c r="G42" s="10" t="s">
        <v>20</v>
      </c>
      <c r="H42" s="18">
        <f t="shared" si="0"/>
        <v>0</v>
      </c>
    </row>
    <row r="43" spans="1:8" x14ac:dyDescent="0.25">
      <c r="A43" s="35" t="s">
        <v>45</v>
      </c>
      <c r="B43" s="37"/>
      <c r="C43" s="10" t="s">
        <v>20</v>
      </c>
      <c r="D43" s="27"/>
      <c r="E43" s="16"/>
      <c r="F43" s="28"/>
      <c r="G43" s="10" t="s">
        <v>20</v>
      </c>
      <c r="H43" s="18">
        <f t="shared" si="0"/>
        <v>0</v>
      </c>
    </row>
    <row r="44" spans="1:8" x14ac:dyDescent="0.25">
      <c r="A44" s="35" t="s">
        <v>46</v>
      </c>
      <c r="B44" s="37"/>
      <c r="C44" s="10" t="s">
        <v>20</v>
      </c>
      <c r="D44" s="27"/>
      <c r="E44" s="16"/>
      <c r="F44" s="28"/>
      <c r="G44" s="10" t="s">
        <v>20</v>
      </c>
      <c r="H44" s="18">
        <f t="shared" si="0"/>
        <v>0</v>
      </c>
    </row>
    <row r="45" spans="1:8" x14ac:dyDescent="0.25">
      <c r="A45" s="35" t="s">
        <v>47</v>
      </c>
      <c r="B45" s="37"/>
      <c r="C45" s="10" t="s">
        <v>20</v>
      </c>
      <c r="D45" s="27"/>
      <c r="E45" s="16"/>
      <c r="F45" s="28"/>
      <c r="G45" s="10" t="s">
        <v>20</v>
      </c>
      <c r="H45" s="18">
        <f t="shared" si="0"/>
        <v>0</v>
      </c>
    </row>
    <row r="46" spans="1:8" x14ac:dyDescent="0.25">
      <c r="A46" s="35" t="s">
        <v>48</v>
      </c>
      <c r="B46" s="38"/>
      <c r="C46" s="10" t="s">
        <v>20</v>
      </c>
      <c r="D46" s="27"/>
      <c r="E46" s="16"/>
      <c r="F46" s="28"/>
      <c r="G46" s="10" t="s">
        <v>20</v>
      </c>
      <c r="H46" s="18">
        <f t="shared" si="0"/>
        <v>0</v>
      </c>
    </row>
    <row r="47" spans="1:8" x14ac:dyDescent="0.25">
      <c r="C47" s="10"/>
      <c r="D47" s="32"/>
      <c r="E47" s="16"/>
      <c r="F47" s="16"/>
      <c r="G47" s="10"/>
      <c r="H47" s="33"/>
    </row>
    <row r="48" spans="1:8" x14ac:dyDescent="0.25">
      <c r="A48" t="s">
        <v>49</v>
      </c>
      <c r="C48" s="10"/>
      <c r="D48" s="32"/>
      <c r="E48" s="16"/>
      <c r="F48" s="16"/>
      <c r="G48" s="10"/>
      <c r="H48" s="33"/>
    </row>
    <row r="49" spans="1:8" x14ac:dyDescent="0.25">
      <c r="A49" s="10" t="s">
        <v>50</v>
      </c>
      <c r="B49" s="2" t="s">
        <v>51</v>
      </c>
      <c r="C49" s="10" t="s">
        <v>20</v>
      </c>
      <c r="D49" s="15">
        <v>18</v>
      </c>
      <c r="E49" s="16"/>
      <c r="F49" s="17"/>
      <c r="G49" s="10" t="s">
        <v>20</v>
      </c>
      <c r="H49" s="18">
        <f t="shared" si="0"/>
        <v>0</v>
      </c>
    </row>
    <row r="50" spans="1:8" x14ac:dyDescent="0.25">
      <c r="A50" s="10" t="s">
        <v>52</v>
      </c>
      <c r="B50" s="2" t="s">
        <v>53</v>
      </c>
      <c r="C50" s="10" t="s">
        <v>20</v>
      </c>
      <c r="D50" s="27"/>
      <c r="E50" s="10"/>
      <c r="F50" s="30"/>
      <c r="G50" s="10" t="s">
        <v>20</v>
      </c>
      <c r="H50" s="18">
        <f>D50</f>
        <v>0</v>
      </c>
    </row>
    <row r="51" spans="1:8" x14ac:dyDescent="0.25">
      <c r="A51" s="10" t="s">
        <v>54</v>
      </c>
      <c r="B51" s="39" t="s">
        <v>55</v>
      </c>
      <c r="C51" s="10" t="s">
        <v>20</v>
      </c>
      <c r="D51" s="27"/>
      <c r="E51" s="10"/>
      <c r="F51" s="40"/>
      <c r="G51" s="10" t="s">
        <v>20</v>
      </c>
      <c r="H51" s="18">
        <f>D51</f>
        <v>0</v>
      </c>
    </row>
    <row r="52" spans="1:8" x14ac:dyDescent="0.25">
      <c r="A52" s="10" t="s">
        <v>56</v>
      </c>
      <c r="B52" s="39" t="s">
        <v>57</v>
      </c>
      <c r="C52" s="10" t="s">
        <v>20</v>
      </c>
      <c r="D52" s="27"/>
      <c r="E52" s="10"/>
      <c r="F52" s="28"/>
      <c r="G52" s="10" t="s">
        <v>20</v>
      </c>
      <c r="H52" s="18">
        <f t="shared" ref="H52" si="1">D52*F52</f>
        <v>0</v>
      </c>
    </row>
    <row r="53" spans="1:8" x14ac:dyDescent="0.25">
      <c r="C53" s="10"/>
      <c r="D53" s="33"/>
      <c r="E53" s="10"/>
      <c r="F53" s="10"/>
      <c r="G53" s="10"/>
      <c r="H53" s="33"/>
    </row>
    <row r="54" spans="1:8" x14ac:dyDescent="0.25">
      <c r="A54" t="s">
        <v>58</v>
      </c>
      <c r="C54" s="10"/>
      <c r="D54" s="33"/>
      <c r="E54" s="10"/>
      <c r="F54" s="10"/>
      <c r="G54" s="10"/>
      <c r="H54" s="33"/>
    </row>
    <row r="55" spans="1:8" x14ac:dyDescent="0.25">
      <c r="A55" s="41" t="s">
        <v>59</v>
      </c>
      <c r="C55" s="10"/>
      <c r="D55" s="33"/>
      <c r="E55" s="10"/>
      <c r="F55" s="10"/>
      <c r="G55" s="10"/>
      <c r="H55" s="33"/>
    </row>
    <row r="56" spans="1:8" x14ac:dyDescent="0.25">
      <c r="A56" s="10" t="s">
        <v>60</v>
      </c>
      <c r="B56" s="42"/>
      <c r="C56" s="10" t="s">
        <v>20</v>
      </c>
      <c r="D56" s="15">
        <v>320</v>
      </c>
      <c r="E56" s="16"/>
      <c r="F56" s="17"/>
      <c r="G56" s="10" t="s">
        <v>20</v>
      </c>
      <c r="H56" s="18">
        <f t="shared" si="0"/>
        <v>0</v>
      </c>
    </row>
    <row r="57" spans="1:8" x14ac:dyDescent="0.25">
      <c r="A57" s="10" t="s">
        <v>61</v>
      </c>
      <c r="B57" s="42"/>
      <c r="C57" s="10" t="s">
        <v>20</v>
      </c>
      <c r="D57" s="27">
        <v>110</v>
      </c>
      <c r="E57" s="16"/>
      <c r="F57" s="28"/>
      <c r="G57" s="10" t="s">
        <v>20</v>
      </c>
      <c r="H57" s="18">
        <f t="shared" si="0"/>
        <v>0</v>
      </c>
    </row>
    <row r="58" spans="1:8" x14ac:dyDescent="0.25">
      <c r="A58" s="10" t="s">
        <v>62</v>
      </c>
      <c r="B58" s="42"/>
      <c r="C58" s="10" t="s">
        <v>20</v>
      </c>
      <c r="D58" s="27">
        <v>285</v>
      </c>
      <c r="E58" s="16"/>
      <c r="F58" s="28"/>
      <c r="G58" s="10" t="s">
        <v>20</v>
      </c>
      <c r="H58" s="18">
        <f t="shared" si="0"/>
        <v>0</v>
      </c>
    </row>
    <row r="59" spans="1:8" x14ac:dyDescent="0.25">
      <c r="A59" s="10" t="s">
        <v>63</v>
      </c>
      <c r="B59" s="42"/>
      <c r="C59" s="10" t="s">
        <v>20</v>
      </c>
      <c r="D59" s="27">
        <v>-100</v>
      </c>
      <c r="E59" s="16"/>
      <c r="F59" s="28"/>
      <c r="G59" s="10" t="s">
        <v>20</v>
      </c>
      <c r="H59" s="18">
        <f t="shared" si="0"/>
        <v>0</v>
      </c>
    </row>
    <row r="60" spans="1:8" x14ac:dyDescent="0.25">
      <c r="A60" s="10"/>
      <c r="B60" s="42"/>
      <c r="C60" s="10"/>
      <c r="D60" s="43"/>
      <c r="E60" s="16"/>
      <c r="F60" s="44"/>
      <c r="G60" s="10"/>
      <c r="H60" s="33"/>
    </row>
    <row r="61" spans="1:8" x14ac:dyDescent="0.25">
      <c r="A61" s="41" t="s">
        <v>64</v>
      </c>
      <c r="B61" s="42"/>
      <c r="C61" s="10"/>
      <c r="D61" s="32"/>
      <c r="E61" s="16"/>
      <c r="F61" s="16"/>
      <c r="G61" s="10"/>
      <c r="H61" s="33"/>
    </row>
    <row r="62" spans="1:8" x14ac:dyDescent="0.25">
      <c r="A62" s="10" t="s">
        <v>60</v>
      </c>
      <c r="B62" s="42"/>
      <c r="C62" s="10" t="s">
        <v>20</v>
      </c>
      <c r="D62" s="15"/>
      <c r="E62" s="16"/>
      <c r="F62" s="17"/>
      <c r="G62" s="10" t="s">
        <v>20</v>
      </c>
      <c r="H62" s="18">
        <f t="shared" si="0"/>
        <v>0</v>
      </c>
    </row>
    <row r="63" spans="1:8" x14ac:dyDescent="0.25">
      <c r="A63" s="10" t="s">
        <v>61</v>
      </c>
      <c r="B63" s="42"/>
      <c r="C63" s="10" t="s">
        <v>20</v>
      </c>
      <c r="D63" s="27"/>
      <c r="E63" s="16"/>
      <c r="F63" s="28"/>
      <c r="G63" s="10" t="s">
        <v>20</v>
      </c>
      <c r="H63" s="18">
        <f t="shared" si="0"/>
        <v>0</v>
      </c>
    </row>
    <row r="64" spans="1:8" x14ac:dyDescent="0.25">
      <c r="A64" s="10" t="s">
        <v>62</v>
      </c>
      <c r="B64" s="42"/>
      <c r="C64" s="10" t="s">
        <v>20</v>
      </c>
      <c r="D64" s="27"/>
      <c r="E64" s="16"/>
      <c r="F64" s="28"/>
      <c r="G64" s="10" t="s">
        <v>20</v>
      </c>
      <c r="H64" s="18">
        <f t="shared" si="0"/>
        <v>0</v>
      </c>
    </row>
    <row r="65" spans="1:8" x14ac:dyDescent="0.25">
      <c r="A65" s="10"/>
      <c r="B65" s="45"/>
      <c r="C65" s="10"/>
      <c r="D65" s="32"/>
      <c r="E65" s="16"/>
      <c r="F65" s="16"/>
      <c r="G65" s="10"/>
      <c r="H65" s="33"/>
    </row>
    <row r="66" spans="1:8" x14ac:dyDescent="0.25">
      <c r="A66" s="2" t="s">
        <v>65</v>
      </c>
      <c r="B66" s="42"/>
      <c r="D66" s="7"/>
      <c r="E66" s="7"/>
      <c r="F66" s="7"/>
    </row>
    <row r="67" spans="1:8" x14ac:dyDescent="0.25">
      <c r="A67" s="10" t="s">
        <v>66</v>
      </c>
      <c r="B67" s="46" t="s">
        <v>67</v>
      </c>
      <c r="C67" s="10" t="s">
        <v>20</v>
      </c>
      <c r="D67" s="15"/>
      <c r="E67" s="16"/>
      <c r="F67" s="17"/>
      <c r="G67" s="10" t="s">
        <v>20</v>
      </c>
      <c r="H67" s="18">
        <f t="shared" si="0"/>
        <v>0</v>
      </c>
    </row>
    <row r="68" spans="1:8" x14ac:dyDescent="0.25">
      <c r="A68" s="10" t="s">
        <v>68</v>
      </c>
      <c r="B68" s="42"/>
      <c r="C68" s="10" t="s">
        <v>20</v>
      </c>
      <c r="D68" s="27">
        <v>10</v>
      </c>
      <c r="E68" s="16"/>
      <c r="F68" s="28"/>
      <c r="G68" s="10" t="s">
        <v>20</v>
      </c>
      <c r="H68" s="29">
        <f t="shared" si="0"/>
        <v>0</v>
      </c>
    </row>
    <row r="69" spans="1:8" x14ac:dyDescent="0.25">
      <c r="A69" s="10" t="s">
        <v>69</v>
      </c>
      <c r="B69" s="47"/>
      <c r="C69" s="10" t="s">
        <v>20</v>
      </c>
      <c r="D69" s="27">
        <v>240</v>
      </c>
      <c r="E69" s="16"/>
      <c r="F69" s="28"/>
      <c r="G69" s="10" t="s">
        <v>20</v>
      </c>
      <c r="H69" s="29">
        <f t="shared" si="0"/>
        <v>0</v>
      </c>
    </row>
    <row r="70" spans="1:8" x14ac:dyDescent="0.25">
      <c r="A70" s="10"/>
      <c r="B70" s="45"/>
      <c r="C70" s="10"/>
      <c r="D70" s="32"/>
      <c r="E70" s="16"/>
      <c r="F70" s="16"/>
      <c r="G70" s="10"/>
      <c r="H70" s="33"/>
    </row>
    <row r="71" spans="1:8" x14ac:dyDescent="0.25">
      <c r="B71" s="42"/>
      <c r="C71" s="10"/>
      <c r="D71" s="32"/>
      <c r="E71" s="16"/>
      <c r="F71" s="16"/>
      <c r="G71" s="10"/>
      <c r="H71" s="33"/>
    </row>
    <row r="72" spans="1:8" x14ac:dyDescent="0.25">
      <c r="A72" s="2" t="s">
        <v>70</v>
      </c>
      <c r="B72" s="42" t="s">
        <v>71</v>
      </c>
      <c r="C72" s="10" t="s">
        <v>20</v>
      </c>
      <c r="D72" s="15"/>
      <c r="E72" s="16"/>
      <c r="F72" s="17"/>
      <c r="G72" s="10" t="s">
        <v>20</v>
      </c>
      <c r="H72" s="18">
        <f t="shared" si="0"/>
        <v>0</v>
      </c>
    </row>
    <row r="73" spans="1:8" x14ac:dyDescent="0.25">
      <c r="A73" s="2" t="s">
        <v>72</v>
      </c>
      <c r="B73" s="42" t="s">
        <v>73</v>
      </c>
      <c r="C73" s="10" t="s">
        <v>20</v>
      </c>
      <c r="D73" s="27"/>
      <c r="E73" s="16"/>
      <c r="F73" s="28"/>
      <c r="G73" s="10" t="s">
        <v>20</v>
      </c>
      <c r="H73" s="29">
        <f t="shared" si="0"/>
        <v>0</v>
      </c>
    </row>
    <row r="74" spans="1:8" x14ac:dyDescent="0.25">
      <c r="A74" s="2" t="s">
        <v>74</v>
      </c>
      <c r="B74" s="42">
        <v>200</v>
      </c>
      <c r="C74" s="10" t="s">
        <v>20</v>
      </c>
      <c r="D74" s="27"/>
      <c r="E74" s="16"/>
      <c r="F74" s="28"/>
      <c r="G74" s="10" t="s">
        <v>20</v>
      </c>
      <c r="H74" s="29">
        <f t="shared" si="0"/>
        <v>0</v>
      </c>
    </row>
    <row r="75" spans="1:8" x14ac:dyDescent="0.25">
      <c r="A75" s="2"/>
      <c r="B75" s="42"/>
      <c r="C75" s="10"/>
      <c r="D75" s="32"/>
      <c r="E75" s="16"/>
      <c r="F75" s="16"/>
      <c r="G75" s="10"/>
      <c r="H75" s="33"/>
    </row>
    <row r="76" spans="1:8" x14ac:dyDescent="0.25">
      <c r="A76" s="2"/>
      <c r="B76" s="42"/>
      <c r="C76" s="10"/>
      <c r="D76" s="32"/>
      <c r="E76" s="16"/>
      <c r="F76" s="16"/>
      <c r="G76" s="10"/>
      <c r="H76" s="33"/>
    </row>
    <row r="77" spans="1:8" x14ac:dyDescent="0.25">
      <c r="A77" s="48" t="s">
        <v>75</v>
      </c>
      <c r="B77" s="42"/>
      <c r="C77" s="10" t="s">
        <v>20</v>
      </c>
      <c r="D77" s="15"/>
      <c r="E77" s="16"/>
      <c r="F77" s="17"/>
      <c r="G77" s="10" t="s">
        <v>20</v>
      </c>
      <c r="H77" s="18">
        <f>SUM(H20:H74)</f>
        <v>75</v>
      </c>
    </row>
    <row r="78" spans="1:8" x14ac:dyDescent="0.25">
      <c r="A78" s="2"/>
      <c r="B78" s="42"/>
      <c r="C78" s="10"/>
      <c r="D78" s="32"/>
      <c r="E78" s="16"/>
      <c r="F78" s="16"/>
      <c r="G78" s="10"/>
      <c r="H78" s="33"/>
    </row>
    <row r="79" spans="1:8" x14ac:dyDescent="0.25">
      <c r="A79" s="48" t="s">
        <v>76</v>
      </c>
      <c r="B79" s="42"/>
      <c r="C79" s="10"/>
      <c r="D79" s="32"/>
      <c r="E79" s="16"/>
      <c r="F79" s="16"/>
      <c r="G79" s="10"/>
      <c r="H79" s="33"/>
    </row>
    <row r="80" spans="1:8" x14ac:dyDescent="0.25">
      <c r="A80" s="10" t="s">
        <v>77</v>
      </c>
      <c r="B80" s="42"/>
      <c r="C80" s="10" t="s">
        <v>20</v>
      </c>
      <c r="D80" s="15"/>
      <c r="E80" s="16"/>
      <c r="F80" s="17"/>
      <c r="G80" s="10" t="s">
        <v>20</v>
      </c>
      <c r="H80" s="18">
        <f>D80*F80</f>
        <v>0</v>
      </c>
    </row>
    <row r="81" spans="1:8" x14ac:dyDescent="0.25">
      <c r="A81" s="10" t="s">
        <v>78</v>
      </c>
      <c r="B81" s="42"/>
      <c r="C81" s="10" t="s">
        <v>20</v>
      </c>
      <c r="D81" s="27"/>
      <c r="E81" s="10"/>
      <c r="F81" s="40"/>
      <c r="G81" s="10" t="s">
        <v>20</v>
      </c>
      <c r="H81" s="29">
        <f>D81</f>
        <v>0</v>
      </c>
    </row>
    <row r="82" spans="1:8" x14ac:dyDescent="0.25">
      <c r="A82" s="10" t="s">
        <v>79</v>
      </c>
      <c r="B82" s="42"/>
      <c r="C82" s="10" t="s">
        <v>20</v>
      </c>
      <c r="D82" s="27"/>
      <c r="E82" s="16"/>
      <c r="F82" s="17"/>
      <c r="G82" s="10" t="s">
        <v>20</v>
      </c>
      <c r="H82" s="29">
        <f t="shared" ref="H82" si="2">D82*F82</f>
        <v>0</v>
      </c>
    </row>
    <row r="83" spans="1:8" x14ac:dyDescent="0.25">
      <c r="A83" s="48"/>
      <c r="B83" s="42"/>
      <c r="C83" s="10"/>
      <c r="D83" s="33"/>
      <c r="E83" s="10"/>
      <c r="F83" s="10"/>
      <c r="G83" s="10"/>
      <c r="H83" s="33"/>
    </row>
    <row r="84" spans="1:8" x14ac:dyDescent="0.25">
      <c r="A84" s="48"/>
      <c r="B84" s="42"/>
      <c r="C84" s="10"/>
      <c r="D84" s="33"/>
      <c r="E84" s="10"/>
      <c r="F84" s="10"/>
      <c r="G84" s="10"/>
      <c r="H84" s="33"/>
    </row>
    <row r="85" spans="1:8" x14ac:dyDescent="0.25">
      <c r="A85" s="48" t="s">
        <v>80</v>
      </c>
      <c r="B85" s="42"/>
      <c r="G85" s="10" t="s">
        <v>20</v>
      </c>
      <c r="H85" s="18">
        <f>SUM(H80:H82)</f>
        <v>0</v>
      </c>
    </row>
    <row r="86" spans="1:8" x14ac:dyDescent="0.25">
      <c r="A86" s="48"/>
      <c r="B86" s="42"/>
      <c r="C86" s="10"/>
      <c r="D86" s="33"/>
      <c r="E86" s="10"/>
      <c r="F86" s="10"/>
      <c r="G86" s="10"/>
      <c r="H86" s="33"/>
    </row>
    <row r="87" spans="1:8" x14ac:dyDescent="0.25">
      <c r="A87" s="48" t="s">
        <v>81</v>
      </c>
      <c r="B87" s="42"/>
      <c r="G87" s="10" t="s">
        <v>20</v>
      </c>
      <c r="H87" s="18">
        <f>H77-H85</f>
        <v>75</v>
      </c>
    </row>
    <row r="88" spans="1:8" ht="15.75" thickBot="1" x14ac:dyDescent="0.3">
      <c r="A88" s="49"/>
      <c r="B88" s="50"/>
      <c r="C88" s="51"/>
      <c r="D88" s="51"/>
      <c r="E88" s="51"/>
      <c r="F88" s="51"/>
      <c r="G88" s="51"/>
      <c r="H88" s="51"/>
    </row>
    <row r="89" spans="1:8" x14ac:dyDescent="0.25">
      <c r="A89" s="48"/>
      <c r="B89" s="42"/>
    </row>
    <row r="90" spans="1:8" x14ac:dyDescent="0.25">
      <c r="A90" s="48" t="s">
        <v>82</v>
      </c>
      <c r="B90" s="42"/>
      <c r="C90" t="s">
        <v>20</v>
      </c>
      <c r="D90" s="18">
        <f>H87</f>
        <v>75</v>
      </c>
      <c r="F90" s="52">
        <v>0.32</v>
      </c>
      <c r="G90" t="s">
        <v>20</v>
      </c>
      <c r="H90" s="18">
        <f>D90/F90</f>
        <v>234.375</v>
      </c>
    </row>
    <row r="91" spans="1:8" x14ac:dyDescent="0.25">
      <c r="A91" s="48"/>
      <c r="B91" s="42"/>
      <c r="C91" s="53"/>
      <c r="D91" s="53" t="s">
        <v>83</v>
      </c>
      <c r="E91" s="53" t="s">
        <v>84</v>
      </c>
      <c r="F91" s="53" t="s">
        <v>85</v>
      </c>
      <c r="G91" s="54" t="s">
        <v>86</v>
      </c>
      <c r="H91" s="53" t="s">
        <v>87</v>
      </c>
    </row>
    <row r="92" spans="1:8" x14ac:dyDescent="0.25">
      <c r="A92" s="48"/>
      <c r="B92" s="42"/>
    </row>
    <row r="93" spans="1:8" x14ac:dyDescent="0.25">
      <c r="A93" s="14" t="s">
        <v>88</v>
      </c>
      <c r="C93" t="s">
        <v>20</v>
      </c>
      <c r="D93" s="18">
        <f>H90</f>
        <v>234.375</v>
      </c>
      <c r="F93" s="17"/>
      <c r="G93" t="s">
        <v>20</v>
      </c>
      <c r="H93" s="18">
        <f>IFERROR(D93/F93,0)</f>
        <v>0</v>
      </c>
    </row>
    <row r="94" spans="1:8" x14ac:dyDescent="0.25">
      <c r="C94" s="53"/>
      <c r="D94" s="53" t="s">
        <v>89</v>
      </c>
      <c r="E94" s="53" t="s">
        <v>90</v>
      </c>
      <c r="F94" s="53" t="s">
        <v>91</v>
      </c>
      <c r="G94" s="54" t="s">
        <v>86</v>
      </c>
      <c r="H94" s="53" t="s">
        <v>92</v>
      </c>
    </row>
  </sheetData>
  <mergeCells count="4">
    <mergeCell ref="A1:H2"/>
    <mergeCell ref="F10:F11"/>
    <mergeCell ref="H10:H11"/>
    <mergeCell ref="B29:B30"/>
  </mergeCells>
  <pageMargins left="0.7" right="0.7" top="0.75" bottom="0.75" header="0.3" footer="0.3"/>
  <pageSetup scale="6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Troop</vt:lpstr>
      <vt:lpstr>Troop!Print_Area</vt:lpstr>
      <vt:lpstr>Troop!Print_Titles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Klayer</dc:creator>
  <cp:lastModifiedBy>Ken Brunner</cp:lastModifiedBy>
  <dcterms:created xsi:type="dcterms:W3CDTF">2020-11-04T16:10:08Z</dcterms:created>
  <dcterms:modified xsi:type="dcterms:W3CDTF">2021-06-03T17:38:29Z</dcterms:modified>
</cp:coreProperties>
</file>